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/>
  <mc:AlternateContent xmlns:mc="http://schemas.openxmlformats.org/markup-compatibility/2006">
    <mc:Choice Requires="x15">
      <x15ac:absPath xmlns:x15ac="http://schemas.microsoft.com/office/spreadsheetml/2010/11/ac" url="/Volumes/Marketing-Active/Creative Projects/Active Projects/Business Services/19_0923 Calcuator Docs/"/>
    </mc:Choice>
  </mc:AlternateContent>
  <xr:revisionPtr revIDLastSave="0" documentId="13_ncr:1_{DA7E6F85-3FAD-7D4F-8BA4-5DFF41BDE1FA}" xr6:coauthVersionLast="36" xr6:coauthVersionMax="36" xr10:uidLastSave="{00000000-0000-0000-0000-000000000000}"/>
  <workbookProtection workbookAlgorithmName="SHA-512" workbookHashValue="htUolKBwF59LCvpQYs3da3PHS2sUHW4X5I5IP+1xbKJNmcQTxQTOF5DUMiavGbKkcC3Z+R2WISfTulPNL5V1bg==" workbookSaltValue="zZpjXT98CW0n3PPI0Ocm5w==" workbookSpinCount="100000" lockStructure="1"/>
  <bookViews>
    <workbookView xWindow="440" yWindow="460" windowWidth="24140" windowHeight="17240" xr2:uid="{00000000-000D-0000-FFFF-FFFF00000000}"/>
  </bookViews>
  <sheets>
    <sheet name="Compliance Certification" sheetId="1" r:id="rId1"/>
  </sheets>
  <definedNames>
    <definedName name="_xlnm.Print_Area" localSheetId="0">'Compliance Certification'!$A$1:$I$45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6" i="1" s="1"/>
  <c r="F20" i="1" l="1"/>
  <c r="F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M. Miller</author>
  </authors>
  <commentList>
    <comment ref="F15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>Jonathan M. Miller: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Enter as negative</t>
        </r>
      </text>
    </comment>
    <comment ref="F18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Jonathan M. Miller: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Annual minimum required debt payments</t>
        </r>
      </text>
    </comment>
  </commentList>
</comments>
</file>

<file path=xl/sharedStrings.xml><?xml version="1.0" encoding="utf-8"?>
<sst xmlns="http://schemas.openxmlformats.org/spreadsheetml/2006/main" count="25" uniqueCount="23">
  <si>
    <t xml:space="preserve"> </t>
  </si>
  <si>
    <t>Period Ending:</t>
  </si>
  <si>
    <t>Net Income</t>
  </si>
  <si>
    <t xml:space="preserve">Interest </t>
  </si>
  <si>
    <t xml:space="preserve">Depreciation </t>
  </si>
  <si>
    <t>Amortization</t>
  </si>
  <si>
    <t>EBITDA</t>
  </si>
  <si>
    <t>Gross Cash Flow</t>
  </si>
  <si>
    <t>Annual Debt Payments</t>
  </si>
  <si>
    <t>Actual Debt Service Coverage Ratio</t>
  </si>
  <si>
    <t>Minimum Debt Service Coverage Ratio Covenant</t>
  </si>
  <si>
    <t>Covenant in Compliance?</t>
  </si>
  <si>
    <t>Add: Contributions</t>
  </si>
  <si>
    <t>Completed by:</t>
  </si>
  <si>
    <t xml:space="preserve">Date Completed: </t>
  </si>
  <si>
    <t>Less: Distributions</t>
  </si>
  <si>
    <t>Prepared for:</t>
  </si>
  <si>
    <t>Annual Covenant 
Compliance Certification</t>
  </si>
  <si>
    <t>Loan Number</t>
  </si>
  <si>
    <t>Covenant Calculations</t>
  </si>
  <si>
    <t>This annual review and analysis is completed pursuant to loan #</t>
  </si>
  <si>
    <t>Enter as a negative number (Ex. -50)</t>
  </si>
  <si>
    <t>Annual minimum required debt payments.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</si>
</sst>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8"/>
      <color rgb="FF10588C"/>
      <name val="Calibri"/>
      <family val="2"/>
    </font>
    <font>
      <sz val="12"/>
      <color rgb="FF10588C"/>
      <name val="Calibri"/>
      <family val="2"/>
    </font>
    <font>
      <b/>
      <sz val="14"/>
      <color theme="0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6699"/>
      <name val="Calibri"/>
      <family val="2"/>
    </font>
    <font>
      <b/>
      <sz val="10"/>
      <color rgb="FFFF0000"/>
      <name val="Calibri"/>
      <family val="2"/>
    </font>
    <font>
      <i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BFE4E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0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Border="1" applyAlignment="1"/>
    <xf numFmtId="0" fontId="1" fillId="2" borderId="0" xfId="0" applyFont="1" applyFill="1"/>
    <xf numFmtId="7" fontId="1" fillId="2" borderId="0" xfId="0" applyNumberFormat="1" applyFont="1" applyFill="1" applyBorder="1"/>
    <xf numFmtId="9" fontId="1" fillId="2" borderId="0" xfId="0" applyNumberFormat="1" applyFont="1" applyFill="1"/>
    <xf numFmtId="5" fontId="4" fillId="2" borderId="0" xfId="0" applyNumberFormat="1" applyFont="1" applyFill="1" applyBorder="1"/>
    <xf numFmtId="5" fontId="1" fillId="2" borderId="0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/>
    <xf numFmtId="5" fontId="1" fillId="0" borderId="4" xfId="0" applyNumberFormat="1" applyFont="1" applyFill="1" applyBorder="1"/>
    <xf numFmtId="5" fontId="1" fillId="0" borderId="2" xfId="0" applyNumberFormat="1" applyFont="1" applyFill="1" applyBorder="1"/>
    <xf numFmtId="7" fontId="1" fillId="2" borderId="2" xfId="0" applyNumberFormat="1" applyFont="1" applyFill="1" applyBorder="1"/>
    <xf numFmtId="0" fontId="1" fillId="2" borderId="2" xfId="0" applyFont="1" applyFill="1" applyBorder="1"/>
    <xf numFmtId="2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/>
    <xf numFmtId="0" fontId="5" fillId="2" borderId="2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indent="2"/>
    </xf>
    <xf numFmtId="0" fontId="6" fillId="2" borderId="0" xfId="0" applyFont="1" applyFill="1" applyAlignment="1">
      <alignment horizontal="right" indent="2"/>
    </xf>
    <xf numFmtId="5" fontId="1" fillId="4" borderId="2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5" fontId="1" fillId="4" borderId="3" xfId="0" applyNumberFormat="1" applyFont="1" applyFill="1" applyBorder="1" applyProtection="1">
      <protection locked="0"/>
    </xf>
    <xf numFmtId="5" fontId="7" fillId="4" borderId="2" xfId="0" applyNumberFormat="1" applyFont="1" applyFill="1" applyBorder="1" applyProtection="1">
      <protection locked="0"/>
    </xf>
    <xf numFmtId="0" fontId="0" fillId="0" borderId="0" xfId="0" applyFill="1"/>
    <xf numFmtId="0" fontId="1" fillId="2" borderId="0" xfId="0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center"/>
    </xf>
    <xf numFmtId="0" fontId="15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indent="2"/>
    </xf>
    <xf numFmtId="0" fontId="6" fillId="2" borderId="5" xfId="0" applyFont="1" applyFill="1" applyBorder="1" applyAlignment="1">
      <alignment horizontal="right" indent="2"/>
    </xf>
    <xf numFmtId="0" fontId="6" fillId="2" borderId="0" xfId="0" applyFont="1" applyFill="1" applyBorder="1" applyAlignment="1">
      <alignment horizontal="right" indent="2"/>
    </xf>
    <xf numFmtId="9" fontId="16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  <color rgb="FFBFE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retailsalesteam@trfcu.or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44175</xdr:colOff>
      <xdr:row>0</xdr:row>
      <xdr:rowOff>187739</xdr:rowOff>
    </xdr:from>
    <xdr:to>
      <xdr:col>3</xdr:col>
      <xdr:colOff>127023</xdr:colOff>
      <xdr:row>0</xdr:row>
      <xdr:rowOff>927652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EF9D35-CEF9-1046-982F-842AA51A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75" y="187739"/>
          <a:ext cx="1816674" cy="7399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80000</xdr:rowOff>
    </xdr:from>
    <xdr:to>
      <xdr:col>8</xdr:col>
      <xdr:colOff>655516</xdr:colOff>
      <xdr:row>45</xdr:row>
      <xdr:rowOff>2026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F9B7D8-F853-9C41-9C91-29C033610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80000"/>
          <a:ext cx="6605516" cy="1252026"/>
        </a:xfrm>
        <a:prstGeom prst="rect">
          <a:avLst/>
        </a:prstGeom>
      </xdr:spPr>
    </xdr:pic>
    <xdr:clientData/>
  </xdr:twoCellAnchor>
  <xdr:twoCellAnchor>
    <xdr:from>
      <xdr:col>0</xdr:col>
      <xdr:colOff>90000</xdr:colOff>
      <xdr:row>41</xdr:row>
      <xdr:rowOff>60000</xdr:rowOff>
    </xdr:from>
    <xdr:to>
      <xdr:col>4</xdr:col>
      <xdr:colOff>755350</xdr:colOff>
      <xdr:row>43</xdr:row>
      <xdr:rowOff>150000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0AC28C-13B9-BE44-A9C4-08DF2434A078}"/>
            </a:ext>
          </a:extLst>
        </xdr:cNvPr>
        <xdr:cNvSpPr txBox="1"/>
      </xdr:nvSpPr>
      <xdr:spPr>
        <a:xfrm>
          <a:off x="90000" y="8730000"/>
          <a:ext cx="3055350" cy="47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/>
              </a:solidFill>
            </a:rPr>
            <a:t>3Rivers</a:t>
          </a:r>
          <a:r>
            <a:rPr lang="en-US" sz="1200" b="1" baseline="0">
              <a:solidFill>
                <a:schemeClr val="bg1"/>
              </a:solidFill>
            </a:rPr>
            <a:t> Retail Sales Team</a:t>
          </a:r>
        </a:p>
        <a:p>
          <a:r>
            <a:rPr lang="en-US" sz="1050" b="0" baseline="0">
              <a:solidFill>
                <a:schemeClr val="bg1"/>
              </a:solidFill>
            </a:rPr>
            <a:t>260.399.8268</a:t>
          </a:r>
        </a:p>
      </xdr:txBody>
    </xdr:sp>
    <xdr:clientData/>
  </xdr:twoCellAnchor>
  <xdr:twoCellAnchor>
    <xdr:from>
      <xdr:col>0</xdr:col>
      <xdr:colOff>90000</xdr:colOff>
      <xdr:row>43</xdr:row>
      <xdr:rowOff>10000</xdr:rowOff>
    </xdr:from>
    <xdr:to>
      <xdr:col>3</xdr:col>
      <xdr:colOff>30000</xdr:colOff>
      <xdr:row>44</xdr:row>
      <xdr:rowOff>80000</xdr:rowOff>
    </xdr:to>
    <xdr:sp macro="" textlink="">
      <xdr:nvSpPr>
        <xdr:cNvPr id="8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9EB697-F456-4B4F-BADC-A1EC0B3EDC46}"/>
            </a:ext>
          </a:extLst>
        </xdr:cNvPr>
        <xdr:cNvSpPr txBox="1"/>
      </xdr:nvSpPr>
      <xdr:spPr>
        <a:xfrm>
          <a:off x="90000" y="9060000"/>
          <a:ext cx="1660000" cy="2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0">
              <a:solidFill>
                <a:schemeClr val="bg1"/>
              </a:solidFill>
            </a:rPr>
            <a:t>retailsalesteam@trfcu.org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188"/>
  <sheetViews>
    <sheetView showGridLines="0" showRowColHeaders="0" tabSelected="1" showRuler="0" topLeftCell="A2" zoomScale="127" zoomScaleNormal="127" zoomScaleSheetLayoutView="127" workbookViewId="0">
      <selection activeCell="F15" sqref="F15"/>
    </sheetView>
  </sheetViews>
  <sheetFormatPr baseColWidth="10" defaultColWidth="8.83203125" defaultRowHeight="15" x14ac:dyDescent="0.2"/>
  <cols>
    <col min="2" max="2" width="5" customWidth="1"/>
    <col min="5" max="5" width="16.6640625" customWidth="1"/>
    <col min="6" max="6" width="12.5" customWidth="1"/>
    <col min="7" max="8" width="8.83203125" style="1"/>
    <col min="9" max="134" width="8.83203125" style="31"/>
  </cols>
  <sheetData>
    <row r="1" spans="1:134" s="1" customFormat="1" ht="85" customHeight="1" x14ac:dyDescent="0.2">
      <c r="A1" s="41" t="s">
        <v>17</v>
      </c>
      <c r="B1" s="41"/>
      <c r="C1" s="41"/>
      <c r="D1" s="41"/>
      <c r="E1" s="41"/>
      <c r="F1" s="41"/>
      <c r="G1" s="41"/>
      <c r="H1" s="41"/>
      <c r="I1" s="22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</row>
    <row r="2" spans="1:134" s="1" customFormat="1" ht="16" x14ac:dyDescent="0.2">
      <c r="A2" s="42" t="s">
        <v>1</v>
      </c>
      <c r="B2" s="42"/>
      <c r="C2" s="36"/>
      <c r="D2" s="36"/>
      <c r="E2" s="2" t="s">
        <v>16</v>
      </c>
      <c r="F2" s="36"/>
      <c r="G2" s="36"/>
      <c r="H2" s="3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</row>
    <row r="3" spans="1:134" s="1" customFormat="1" ht="20" customHeight="1" x14ac:dyDescent="0.2">
      <c r="A3" s="3"/>
      <c r="B3" s="3"/>
      <c r="C3" s="3"/>
      <c r="D3" s="3"/>
      <c r="E3" s="3"/>
      <c r="F3" s="3"/>
      <c r="G3" s="3"/>
      <c r="H3" s="3"/>
      <c r="I3" s="4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</row>
    <row r="4" spans="1:134" ht="15" customHeight="1" x14ac:dyDescent="0.2">
      <c r="A4" s="38" t="s">
        <v>20</v>
      </c>
      <c r="B4" s="38"/>
      <c r="C4" s="38"/>
      <c r="D4" s="38"/>
      <c r="E4" s="38"/>
      <c r="F4" s="38"/>
      <c r="G4" s="39" t="s">
        <v>18</v>
      </c>
      <c r="H4" s="39"/>
      <c r="I4" s="1"/>
    </row>
    <row r="5" spans="1:134" s="1" customFormat="1" ht="6" customHeight="1" x14ac:dyDescent="0.2">
      <c r="A5" s="3"/>
      <c r="B5" s="3"/>
      <c r="C5" s="3"/>
      <c r="D5" s="3"/>
      <c r="E5" s="3"/>
      <c r="F5" s="20"/>
      <c r="G5" s="3"/>
      <c r="H5" s="3"/>
      <c r="I5" s="4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</row>
    <row r="6" spans="1:134" s="1" customFormat="1" ht="11" customHeight="1" x14ac:dyDescent="0.2"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</row>
    <row r="7" spans="1:134" s="1" customFormat="1" ht="6.75" customHeight="1" x14ac:dyDescent="0.2">
      <c r="A7" s="6" t="s">
        <v>0</v>
      </c>
      <c r="B7" s="6"/>
      <c r="C7" s="6"/>
      <c r="D7" s="6"/>
      <c r="E7" s="6"/>
      <c r="F7" s="6"/>
      <c r="G7" s="5"/>
      <c r="H7" s="6" t="s">
        <v>0</v>
      </c>
      <c r="I7" s="6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</row>
    <row r="8" spans="1:134" ht="19" x14ac:dyDescent="0.25">
      <c r="A8" s="40" t="s">
        <v>19</v>
      </c>
      <c r="B8" s="40"/>
      <c r="C8" s="40"/>
      <c r="D8" s="40"/>
      <c r="E8" s="40"/>
      <c r="F8" s="40"/>
      <c r="G8" s="40"/>
      <c r="H8" s="40"/>
      <c r="I8" s="6"/>
    </row>
    <row r="9" spans="1:134" ht="16" x14ac:dyDescent="0.2">
      <c r="A9" s="43" t="s">
        <v>2</v>
      </c>
      <c r="B9" s="43"/>
      <c r="C9" s="43"/>
      <c r="D9" s="43"/>
      <c r="E9" s="44"/>
      <c r="F9" s="27"/>
      <c r="G9" s="7"/>
      <c r="H9" s="6" t="s">
        <v>0</v>
      </c>
      <c r="I9" s="6"/>
    </row>
    <row r="10" spans="1:134" ht="16" x14ac:dyDescent="0.2">
      <c r="A10" s="43" t="s">
        <v>3</v>
      </c>
      <c r="B10" s="43"/>
      <c r="C10" s="43"/>
      <c r="D10" s="43"/>
      <c r="E10" s="44"/>
      <c r="F10" s="27"/>
      <c r="G10" s="7"/>
      <c r="H10" s="6"/>
      <c r="I10" s="6"/>
    </row>
    <row r="11" spans="1:134" ht="16" x14ac:dyDescent="0.2">
      <c r="A11" s="45" t="s">
        <v>4</v>
      </c>
      <c r="B11" s="45"/>
      <c r="C11" s="45"/>
      <c r="D11" s="45"/>
      <c r="E11" s="44"/>
      <c r="F11" s="30"/>
      <c r="G11" s="8"/>
      <c r="H11" s="9"/>
      <c r="I11" s="6"/>
    </row>
    <row r="12" spans="1:134" ht="16" x14ac:dyDescent="0.2">
      <c r="A12" s="45" t="s">
        <v>5</v>
      </c>
      <c r="B12" s="45"/>
      <c r="C12" s="45"/>
      <c r="D12" s="45"/>
      <c r="E12" s="44"/>
      <c r="F12" s="29"/>
      <c r="G12" s="8"/>
      <c r="H12" s="7"/>
      <c r="I12" s="6"/>
    </row>
    <row r="13" spans="1:134" ht="16" x14ac:dyDescent="0.2">
      <c r="A13" s="43" t="s">
        <v>6</v>
      </c>
      <c r="B13" s="43"/>
      <c r="C13" s="43"/>
      <c r="D13" s="43"/>
      <c r="E13" s="44"/>
      <c r="F13" s="13">
        <f>SUM(F9:F12)</f>
        <v>0</v>
      </c>
      <c r="G13" s="8"/>
      <c r="H13" s="10"/>
      <c r="I13" s="6"/>
    </row>
    <row r="14" spans="1:134" ht="16" x14ac:dyDescent="0.2">
      <c r="A14" s="45" t="s">
        <v>12</v>
      </c>
      <c r="B14" s="45"/>
      <c r="C14" s="45"/>
      <c r="D14" s="45"/>
      <c r="E14" s="44"/>
      <c r="F14" s="27"/>
      <c r="G14" s="8"/>
      <c r="H14" s="10"/>
      <c r="I14" s="6"/>
    </row>
    <row r="15" spans="1:134" ht="16" x14ac:dyDescent="0.2">
      <c r="A15" s="45" t="s">
        <v>15</v>
      </c>
      <c r="B15" s="45"/>
      <c r="C15" s="45"/>
      <c r="D15" s="45"/>
      <c r="E15" s="44"/>
      <c r="F15" s="29"/>
      <c r="G15" s="46" t="s">
        <v>21</v>
      </c>
      <c r="H15" s="46"/>
      <c r="I15" s="46"/>
    </row>
    <row r="16" spans="1:134" ht="16" x14ac:dyDescent="0.2">
      <c r="A16" s="43" t="s">
        <v>7</v>
      </c>
      <c r="B16" s="43"/>
      <c r="C16" s="43"/>
      <c r="D16" s="43"/>
      <c r="E16" s="44"/>
      <c r="F16" s="14">
        <f>F13+F14+F15</f>
        <v>0</v>
      </c>
      <c r="G16" s="8"/>
      <c r="H16" s="10"/>
      <c r="I16" s="6"/>
    </row>
    <row r="17" spans="1:9" ht="16" x14ac:dyDescent="0.2">
      <c r="A17" s="25"/>
      <c r="B17" s="25"/>
      <c r="C17" s="25"/>
      <c r="D17" s="25"/>
      <c r="E17" s="25"/>
      <c r="F17" s="15"/>
      <c r="G17" s="8"/>
      <c r="H17" s="7"/>
      <c r="I17" s="6"/>
    </row>
    <row r="18" spans="1:9" ht="16" x14ac:dyDescent="0.2">
      <c r="A18" s="43" t="s">
        <v>8</v>
      </c>
      <c r="B18" s="43"/>
      <c r="C18" s="43"/>
      <c r="D18" s="43"/>
      <c r="E18" s="44"/>
      <c r="F18" s="28"/>
      <c r="G18" s="46" t="s">
        <v>22</v>
      </c>
      <c r="H18" s="46"/>
      <c r="I18" s="46"/>
    </row>
    <row r="19" spans="1:9" ht="16" x14ac:dyDescent="0.2">
      <c r="A19" s="26"/>
      <c r="B19" s="26"/>
      <c r="C19" s="26"/>
      <c r="D19" s="26"/>
      <c r="E19" s="26"/>
      <c r="F19" s="16"/>
      <c r="G19" s="6"/>
      <c r="H19" s="7"/>
      <c r="I19" s="6"/>
    </row>
    <row r="20" spans="1:9" ht="16" x14ac:dyDescent="0.2">
      <c r="A20" s="43" t="s">
        <v>9</v>
      </c>
      <c r="B20" s="43"/>
      <c r="C20" s="43"/>
      <c r="D20" s="43"/>
      <c r="E20" s="44"/>
      <c r="F20" s="17" t="str">
        <f>IFERROR((F16/F18),"-")</f>
        <v>-</v>
      </c>
      <c r="G20" s="6"/>
      <c r="H20" s="7"/>
      <c r="I20" s="6"/>
    </row>
    <row r="21" spans="1:9" ht="16" x14ac:dyDescent="0.2">
      <c r="A21" s="43" t="s">
        <v>10</v>
      </c>
      <c r="B21" s="43"/>
      <c r="C21" s="43"/>
      <c r="D21" s="43"/>
      <c r="E21" s="44"/>
      <c r="F21" s="18">
        <v>1.2</v>
      </c>
      <c r="G21" s="6"/>
      <c r="H21" s="7"/>
      <c r="I21" s="6"/>
    </row>
    <row r="22" spans="1:9" ht="16" x14ac:dyDescent="0.2">
      <c r="A22" s="43" t="s">
        <v>11</v>
      </c>
      <c r="B22" s="43"/>
      <c r="C22" s="43"/>
      <c r="D22" s="43"/>
      <c r="E22" s="44"/>
      <c r="F22" s="19" t="str">
        <f>IFERROR(IF(F20&gt;=1.2,"Yes","No"),"-")</f>
        <v>Yes</v>
      </c>
      <c r="G22" s="6"/>
      <c r="H22" s="7"/>
      <c r="I22" s="6"/>
    </row>
    <row r="23" spans="1:9" x14ac:dyDescent="0.2">
      <c r="A23" s="23"/>
      <c r="B23" s="23"/>
      <c r="C23" s="24"/>
      <c r="D23" s="24"/>
      <c r="E23" s="24"/>
      <c r="F23" s="23"/>
      <c r="G23" s="23"/>
      <c r="H23" s="23"/>
      <c r="I23" s="6"/>
    </row>
    <row r="24" spans="1:9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x14ac:dyDescent="0.2">
      <c r="A25" s="35" t="s">
        <v>13</v>
      </c>
      <c r="B25" s="35"/>
      <c r="C25" s="34"/>
      <c r="D25" s="34"/>
      <c r="E25" s="34"/>
      <c r="F25" s="12"/>
      <c r="G25" s="12"/>
      <c r="H25" s="6"/>
      <c r="I25" s="6"/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35" t="s">
        <v>14</v>
      </c>
      <c r="B27" s="35"/>
      <c r="C27" s="37"/>
      <c r="D27" s="37"/>
      <c r="E27" s="37"/>
      <c r="F27" s="12"/>
      <c r="G27" s="12"/>
      <c r="H27" s="6"/>
      <c r="I27" s="6"/>
    </row>
    <row r="28" spans="1:9" s="31" customForma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s="31" customFormat="1" x14ac:dyDescent="0.2">
      <c r="A29" s="21"/>
      <c r="B29" s="33"/>
      <c r="C29" s="33"/>
      <c r="D29" s="33"/>
      <c r="E29" s="33"/>
      <c r="F29" s="33"/>
      <c r="G29" s="33"/>
      <c r="H29" s="33"/>
      <c r="I29" s="32"/>
    </row>
    <row r="30" spans="1:9" s="31" customForma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s="31" customFormat="1" x14ac:dyDescent="0.2"/>
    <row r="32" spans="1:9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</sheetData>
  <sheetProtection algorithmName="SHA-512" hashValue="oNTxaLBSZgo0Tzvg/aWU1No/jRgH6WuLED8ZY1SJUcOEaN57bshg2yqaXXMHfNrZIxqlVmER2WmoGgCZXTgRug==" saltValue="QzabpOHJJ1qgFqRYQNyI5A==" spinCount="100000" sheet="1" objects="1" scenarios="1" selectLockedCells="1"/>
  <protectedRanges>
    <protectedRange sqref="F18" name="Debt Service"/>
    <protectedRange sqref="F15" name="Distributions"/>
    <protectedRange sqref="F9:F12" name="EBITDA"/>
  </protectedRanges>
  <mergeCells count="25">
    <mergeCell ref="A1:H1"/>
    <mergeCell ref="A2:B2"/>
    <mergeCell ref="A21:E21"/>
    <mergeCell ref="A22:E22"/>
    <mergeCell ref="A10:E10"/>
    <mergeCell ref="A11:E11"/>
    <mergeCell ref="A12:E12"/>
    <mergeCell ref="A13:E13"/>
    <mergeCell ref="A14:E14"/>
    <mergeCell ref="A15:E15"/>
    <mergeCell ref="A16:E16"/>
    <mergeCell ref="A18:E18"/>
    <mergeCell ref="A20:E20"/>
    <mergeCell ref="A9:E9"/>
    <mergeCell ref="G15:I15"/>
    <mergeCell ref="G18:I18"/>
    <mergeCell ref="C25:E25"/>
    <mergeCell ref="A25:B25"/>
    <mergeCell ref="A27:B27"/>
    <mergeCell ref="C2:D2"/>
    <mergeCell ref="F2:H2"/>
    <mergeCell ref="C27:E27"/>
    <mergeCell ref="A4:F4"/>
    <mergeCell ref="G4:H4"/>
    <mergeCell ref="A8:H8"/>
  </mergeCells>
  <pageMargins left="0.7" right="0.7" top="0.75" bottom="0.75" header="0.3" footer="0.3"/>
  <pageSetup scale="97" orientation="portrait" horizontalDpi="1200" verticalDpi="1200" r:id="rId1"/>
  <headerFooter>
    <oddHeader xml:space="preserve">&amp;C 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Compliance Certification</vt:lpstr>
      <vt:lpstr>'Compliance Certification'!Print_Area</vt:lpstr>
    </vt:vector>
  </TitlesOfParts>
  <Company>3 Rivers FCU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M. Miller</dc:creator>
  <cp:lastModifiedBy>Microsoft Office User</cp:lastModifiedBy>
  <cp:lastPrinted>2017-06-15T20:05:54Z</cp:lastPrinted>
  <dcterms:created xsi:type="dcterms:W3CDTF">2017-05-16T18:21:38Z</dcterms:created>
  <dcterms:modified xsi:type="dcterms:W3CDTF">2019-12-05T18:56:06Z</dcterms:modified>
</cp:coreProperties>
</file>